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900054\Desktop\"/>
    </mc:Choice>
  </mc:AlternateContent>
  <xr:revisionPtr revIDLastSave="0" documentId="13_ncr:1_{A12B0221-FC11-4A1E-9CC7-B0B4DD22FE92}" xr6:coauthVersionLast="47" xr6:coauthVersionMax="47" xr10:uidLastSave="{00000000-0000-0000-0000-000000000000}"/>
  <bookViews>
    <workbookView xWindow="-120" yWindow="-120" windowWidth="29040" windowHeight="15720" xr2:uid="{00000000-000D-0000-FFFF-FFFF00000000}"/>
  </bookViews>
  <sheets>
    <sheet name="Board 2023" sheetId="1" r:id="rId1"/>
  </sheets>
  <definedNames>
    <definedName name="_xlnm.Print_Area" localSheetId="0">'Board 2023'!$A$1:$J$28</definedName>
    <definedName name="_xlnm.Print_Titles" localSheetId="0">'Board 2023'!$3:$3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H8" i="1"/>
  <c r="H5" i="1" l="1"/>
  <c r="H6" i="1"/>
  <c r="H7" i="1"/>
  <c r="H9" i="1"/>
  <c r="H10" i="1"/>
  <c r="H11" i="1"/>
  <c r="H12" i="1"/>
  <c r="H13" i="1"/>
  <c r="H15" i="1"/>
  <c r="H16" i="1"/>
  <c r="H17" i="1"/>
  <c r="H18" i="1"/>
  <c r="H19" i="1"/>
  <c r="H21" i="1"/>
  <c r="H22" i="1"/>
  <c r="H23" i="1"/>
  <c r="H24" i="1"/>
  <c r="H25" i="1"/>
  <c r="H26" i="1"/>
  <c r="J27" i="1"/>
  <c r="I20" i="1" l="1"/>
  <c r="I27" i="1" s="1"/>
  <c r="H20" i="1" l="1"/>
  <c r="H4" i="1"/>
  <c r="H27" i="1" l="1"/>
</calcChain>
</file>

<file path=xl/sharedStrings.xml><?xml version="1.0" encoding="utf-8"?>
<sst xmlns="http://schemas.openxmlformats.org/spreadsheetml/2006/main" count="137" uniqueCount="116">
  <si>
    <t xml:space="preserve">APCPL CSR BUDGET - RE 2023-24 and BE 2024-25                                                                                                                             </t>
  </si>
  <si>
    <t>Sl. No.</t>
  </si>
  <si>
    <t>CSR Project</t>
  </si>
  <si>
    <t>CSR Project Details</t>
  </si>
  <si>
    <t>Origin of Proposal</t>
  </si>
  <si>
    <t>Executing Agency</t>
  </si>
  <si>
    <t>Timeline</t>
  </si>
  <si>
    <t>RE Year 2023-24</t>
  </si>
  <si>
    <t>BE Year 2024-25</t>
  </si>
  <si>
    <t xml:space="preserve">EDUCATION AND SKILL DEVELOPMENT </t>
  </si>
  <si>
    <t>1A</t>
  </si>
  <si>
    <t xml:space="preserve">Girl Empowerment Mission </t>
  </si>
  <si>
    <t>1B</t>
  </si>
  <si>
    <t>School infrastructure improvements in nearby government schools like provision of furniture, computers, projectors, school library books, play equipment's, fans, desert coolers, RO water cooler, sports items and other misc. civil &amp; electrical works</t>
  </si>
  <si>
    <t>APCPL Vendors Through Tendering</t>
  </si>
  <si>
    <t>By March 2024 and balance in 2024-25</t>
  </si>
  <si>
    <t>1C</t>
  </si>
  <si>
    <t>Providing Solar Electrification System in nearby schools</t>
  </si>
  <si>
    <t>By end of respective FY closing</t>
  </si>
  <si>
    <t>1D</t>
  </si>
  <si>
    <t xml:space="preserve">Skill Development </t>
  </si>
  <si>
    <t xml:space="preserve">Local Agencies at PAV/APCPL Vendors Through Tendering </t>
  </si>
  <si>
    <t>HEALTH AND SANITATION</t>
  </si>
  <si>
    <t>2A</t>
  </si>
  <si>
    <t xml:space="preserve">As per local requirement assessed by ALIMCO.
Beneficiaries from Jhajjar , Charkhi Dadari, Rohtak, Bhiwani, Mahendergarh and Rewari </t>
  </si>
  <si>
    <t>Through ALIMCO and Distt. Authority</t>
  </si>
  <si>
    <t>2B</t>
  </si>
  <si>
    <t xml:space="preserve">Issuing assistive living devices to senior citizens through Alimco and District Authority </t>
  </si>
  <si>
    <t>By Dec,2023</t>
  </si>
  <si>
    <t>2C</t>
  </si>
  <si>
    <t>Installation of RO plant in 13 villages</t>
  </si>
  <si>
    <t>2D</t>
  </si>
  <si>
    <t>Conduct of Health camps on need basis.</t>
  </si>
  <si>
    <t>SPORTS</t>
  </si>
  <si>
    <t>3A</t>
  </si>
  <si>
    <t xml:space="preserve">Through GEM /APCPL Vendors </t>
  </si>
  <si>
    <t>3B</t>
  </si>
  <si>
    <t>4A</t>
  </si>
  <si>
    <t>Construction of Cow Shed for Gaushala- Sahlawas</t>
  </si>
  <si>
    <t>As per request of Gaushala Committee forwarded by MLA Jhajjar- Geeta Bhukal &amp; recommend by Deependra Singh Hooda, MP Rajya Sabha through letter dated 22.03.2021</t>
  </si>
  <si>
    <t xml:space="preserve">By March 2023 </t>
  </si>
  <si>
    <t>4C</t>
  </si>
  <si>
    <t>On the request of Village Sarpanches &amp; School Principals.</t>
  </si>
  <si>
    <t xml:space="preserve">APCPL vendors through tendering </t>
  </si>
  <si>
    <t>By March 2023 and balance in 2023-34</t>
  </si>
  <si>
    <t>4D</t>
  </si>
  <si>
    <t xml:space="preserve">On the requests of village sarpanches </t>
  </si>
  <si>
    <t xml:space="preserve">APCPL Vendors through tendering   </t>
  </si>
  <si>
    <t>ENVIRONMENT PROTECTION</t>
  </si>
  <si>
    <t xml:space="preserve">MISCELLAN- OUS CSR ACTIVITIES </t>
  </si>
  <si>
    <t>6A</t>
  </si>
  <si>
    <t xml:space="preserve">Capacity Building </t>
  </si>
  <si>
    <t xml:space="preserve">APCPL Vendors through tendering or GeM Portal  </t>
  </si>
  <si>
    <t>By DEC 2023</t>
  </si>
  <si>
    <t>6B</t>
  </si>
  <si>
    <t xml:space="preserve">400 nos. Dustbins for betterment of housekeeping, protection of environment and  ecosystem  </t>
  </si>
  <si>
    <t>As per the work requirement</t>
  </si>
  <si>
    <t>A</t>
  </si>
  <si>
    <t xml:space="preserve">Estimated Expenditure </t>
  </si>
  <si>
    <t>As per the request received from the nearby  Village/District Authority/Educational Institutes</t>
  </si>
  <si>
    <t>APCPL Vendors</t>
  </si>
  <si>
    <t>Through APCPL Vendors/ engaged Adhoc Doctors</t>
  </si>
  <si>
    <t>Establishment of Sports Centre or separate open stadiums / sports facility, Wrestling Halls, Running tracks etc in nearby villages</t>
  </si>
  <si>
    <t>2E</t>
  </si>
  <si>
    <t>APCPL Vendors through tendering</t>
  </si>
  <si>
    <t xml:space="preserve">B </t>
  </si>
  <si>
    <t>A+B</t>
  </si>
  <si>
    <t>Providing E Rickshaws and other unloading equipments for waste collection in nearby villages</t>
  </si>
  <si>
    <t>Providing Gym Equipment's, Wrestling Mats, Kabbadi mats and other sports items</t>
  </si>
  <si>
    <t>By Oct 2023</t>
  </si>
  <si>
    <t xml:space="preserve"> Request from Village Sarpanches/ District Administration</t>
  </si>
  <si>
    <t>Balance civil work of Chara Shed at Gaushala Matanhail, Civil work at Police Chowki Jharli, Jogging track at Lilodh, Retaining wall at Nayagaon</t>
  </si>
  <si>
    <t>On the request of Village Sarpanches, MP, MLA etc.</t>
  </si>
  <si>
    <t>4B</t>
  </si>
  <si>
    <t>INFRASTRUC-TURE FACILITIES</t>
  </si>
  <si>
    <t>5A</t>
  </si>
  <si>
    <t>By Dec,23
and balance in 2024-25</t>
  </si>
  <si>
    <t>Requests from Sarpanches from nearby villages &amp; DFO/ District Administration. APCPL also taking initiative in plantation drive &amp; protection of plants through tree guards.</t>
  </si>
  <si>
    <t>Based on the request received from the village sarpanches/district administration/ nearby schools.</t>
  </si>
  <si>
    <t>Construction of boundary wall at Government schools Goria &amp; Sudhrana</t>
  </si>
  <si>
    <t>Distribution of 6000 nos tree guards &amp; jute bags, plantation drive, Installation of solar pumps in Government Nurseries for purpose of soil as well as plant protection and developing environment sustainability.</t>
  </si>
  <si>
    <t xml:space="preserve">Based on the request received from the School Principals, District Education Department and deliberations with the school authorities during field visits to the schools in the vicinity
</t>
  </si>
  <si>
    <t>Issuing artificial limbs, support equipment, etc. to physically challenged person (PCPs) through Alimco and District Authority and replacement of spare parts of assistive devices distributed in previous years to the needy divyangjans</t>
  </si>
  <si>
    <t>Providing Medical Aid through Health camps, health check-up, cataract surgeries, nutrition kits for TB patients and Engagement of Adhoc Doctors for OPD Treatments to needy people from nearby villages</t>
  </si>
  <si>
    <t xml:space="preserve">Based on the requirement/ request from nearby villages, akharas,  district sports department/administration and deliberations with the related authority/persons </t>
  </si>
  <si>
    <t xml:space="preserve">Construction classrooms, boundary wall, floor work etc. at Govt. Primary School Khanpur Khurd, Community Centre at Sudhrana, Roof over the stage at Akheri Govt. School. Civil work at Sasroli Akhara, Tin Shed in Imlota &amp; Khorda and other misc. civil works 
</t>
  </si>
  <si>
    <t>In the past, District Administration/State Authorities/Village Sarpanches/Others request APCPL participation in many CSR activities during the currency of FY even after approval of CSR budget by the company board. Therefore, considering the same, budget provision is being taken under this head.</t>
  </si>
  <si>
    <t>Off-grid solar plant installation in nearby Government schools based on the request of school principals/In-charge.</t>
  </si>
  <si>
    <t>4E</t>
  </si>
  <si>
    <t xml:space="preserve">Street solar lightening in project affected villages
</t>
  </si>
  <si>
    <t>5B</t>
  </si>
  <si>
    <t>1E</t>
  </si>
  <si>
    <t>Career guidance and mentoring project jointly with District Education department  for students of govt. schools.</t>
  </si>
  <si>
    <t>As per the request received from Deputy Commissioner, Jhajjar</t>
  </si>
  <si>
    <t xml:space="preserve">District Education Department &amp; Alohomora Education Foundation </t>
  </si>
  <si>
    <t>1F</t>
  </si>
  <si>
    <t>Establishment of 50 nos Digital Language Labs</t>
  </si>
  <si>
    <t>on request of Haryana State CSR Trust</t>
  </si>
  <si>
    <t>HSCSRT</t>
  </si>
  <si>
    <t xml:space="preserve">By March 2024 </t>
  </si>
  <si>
    <t>2F</t>
  </si>
  <si>
    <t>Solar plant installation in Government Hospital Jhajjar &amp; Bahadurgarh</t>
  </si>
  <si>
    <t>And other CSR related  miscellaneous activities and procurements and over head CSR expenditure</t>
  </si>
  <si>
    <t>(Rs. Lakh)</t>
  </si>
  <si>
    <t>0</t>
  </si>
  <si>
    <t>Completed for FY 23-24
By June, 24 for FY 24-25</t>
  </si>
  <si>
    <t>M/s ESKILLSINDIA for FY 23-24</t>
  </si>
  <si>
    <t xml:space="preserve">As per the past practice done earlier on PAN basis by NTPC 
</t>
  </si>
  <si>
    <t>By Feb,2024</t>
  </si>
  <si>
    <t>On the basis of the request received from village sarpanches, concerned office/authority in 13 villages.
In FY 2023-24 , we are targeting pilot project in 02 villages i.e. Matanhail &amp; Bahu.</t>
  </si>
  <si>
    <t xml:space="preserve">Installation of RO in 2 villages by March-24 </t>
  </si>
  <si>
    <t>On the request of Village Sarpanches &amp; HSCSRT</t>
  </si>
  <si>
    <t xml:space="preserve">APCPL Vendors through tendering/ HSCSRT   </t>
  </si>
  <si>
    <t xml:space="preserve">APCPL Vendors through tendering/ District Administration  </t>
  </si>
  <si>
    <t>ANNEXURE - IV</t>
  </si>
  <si>
    <t>Providing assistance to mentally &amp; physically challenged, autistic children etc., 
Providing assistance for aaganwadi upgradation. 
Facility upgradation at Jharli Railway Station.
Facility upgradation of GEM programme through procurement of beds, mattress, AC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</si>
</sst>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indexed="8"/>
      <name val="Calibri"/>
    </font>
    <font>
      <b/>
      <u/>
      <sz val="18"/>
      <color indexed="8"/>
      <name val="Arial"/>
      <family val="2"/>
    </font>
    <font>
      <sz val="18"/>
      <color indexed="8"/>
      <name val="Arial"/>
      <family val="2"/>
    </font>
    <font>
      <b/>
      <sz val="18"/>
      <color indexed="8"/>
      <name val="Arial"/>
      <family val="2"/>
    </font>
    <font>
      <b/>
      <sz val="18"/>
      <name val="Arial"/>
      <family val="2"/>
    </font>
    <font>
      <sz val="18"/>
      <name val="Arial"/>
      <family val="2"/>
    </font>
    <font>
      <sz val="11"/>
      <color indexed="8"/>
      <name val="Calibri"/>
    </font>
  </fonts>
  <fills count="3">
    <fill>
      <patternFill patternType="none"/>
    </fill>
    <fill>
      <patternFill patternType="gray125"/>
    </fill>
    <fill>
      <patternFill patternType="solid">
        <fgColor indexed="9"/>
        <bgColor auto="1"/>
      </patternFill>
    </fill>
  </fills>
  <borders count="19">
    <border>
      <left/>
      <right/>
      <top/>
      <bottom/>
      <diagonal/>
    </border>
    <border>
      <left style="thin">
        <color indexed="10"/>
      </left>
      <right style="thin">
        <color indexed="10"/>
      </right>
      <top style="thin">
        <color indexed="10"/>
      </top>
      <bottom style="thin">
        <color indexed="8"/>
      </bottom>
      <diagonal/>
    </border>
    <border>
      <left style="thin">
        <color indexed="10"/>
      </left>
      <right style="thin">
        <color indexed="10"/>
      </right>
      <top style="thin">
        <color indexed="10"/>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10"/>
      </bottom>
      <diagonal/>
    </border>
    <border>
      <left style="thin">
        <color indexed="8"/>
      </left>
      <right style="thin">
        <color indexed="8"/>
      </right>
      <top style="thin">
        <color indexed="10"/>
      </top>
      <bottom style="thin">
        <color indexed="8"/>
      </bottom>
      <diagonal/>
    </border>
    <border>
      <left style="thin">
        <color indexed="8"/>
      </left>
      <right style="thin">
        <color indexed="8"/>
      </right>
      <top style="thin">
        <color indexed="8"/>
      </top>
      <bottom/>
      <diagonal/>
    </border>
    <border>
      <left style="thin">
        <color indexed="8"/>
      </left>
      <right style="thin">
        <color indexed="10"/>
      </right>
      <top/>
      <bottom style="thin">
        <color indexed="10"/>
      </bottom>
      <diagonal/>
    </border>
    <border>
      <left/>
      <right style="thin">
        <color indexed="10"/>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10"/>
      </top>
      <bottom/>
      <diagonal/>
    </border>
  </borders>
  <cellStyleXfs count="2">
    <xf numFmtId="0" fontId="0" fillId="0" borderId="0" applyNumberFormat="0" applyFill="0" applyBorder="0" applyProtection="0"/>
    <xf numFmtId="43" fontId="6" fillId="0" borderId="0" applyFont="0" applyFill="0" applyBorder="0" applyAlignment="0" applyProtection="0"/>
  </cellStyleXfs>
  <cellXfs count="63">
    <xf numFmtId="0" fontId="0" fillId="0" borderId="0" xfId="0"/>
    <xf numFmtId="0" fontId="0" fillId="0" borderId="0" xfId="0" applyNumberFormat="1"/>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7" xfId="0" applyFont="1" applyFill="1" applyBorder="1" applyAlignment="1">
      <alignment vertical="center" wrapText="1"/>
    </xf>
    <xf numFmtId="49" fontId="3" fillId="2" borderId="3" xfId="0" applyNumberFormat="1" applyFont="1" applyFill="1" applyBorder="1" applyAlignment="1">
      <alignment vertical="center" wrapText="1"/>
    </xf>
    <xf numFmtId="0" fontId="3" fillId="2" borderId="3" xfId="0" applyFont="1" applyFill="1" applyBorder="1" applyAlignment="1">
      <alignment vertical="center" wrapText="1"/>
    </xf>
    <xf numFmtId="49" fontId="3" fillId="2" borderId="3" xfId="0" applyNumberFormat="1" applyFont="1" applyFill="1" applyBorder="1" applyAlignment="1">
      <alignment horizontal="left" vertical="center" wrapText="1"/>
    </xf>
    <xf numFmtId="49" fontId="3" fillId="2" borderId="3" xfId="0" applyNumberFormat="1" applyFont="1" applyFill="1" applyBorder="1" applyAlignment="1">
      <alignment horizontal="center" vertical="center" wrapText="1"/>
    </xf>
    <xf numFmtId="0" fontId="3" fillId="2" borderId="7" xfId="0" applyFont="1" applyFill="1" applyBorder="1" applyAlignment="1">
      <alignment vertical="center" wrapText="1"/>
    </xf>
    <xf numFmtId="0" fontId="3" fillId="2" borderId="2" xfId="0" applyFont="1" applyFill="1" applyBorder="1" applyAlignment="1">
      <alignment vertical="center" wrapText="1"/>
    </xf>
    <xf numFmtId="49" fontId="2" fillId="2" borderId="3" xfId="0" applyNumberFormat="1" applyFont="1" applyFill="1" applyBorder="1" applyAlignment="1">
      <alignment horizontal="left" vertical="center" wrapText="1"/>
    </xf>
    <xf numFmtId="49" fontId="2" fillId="2" borderId="3" xfId="0" applyNumberFormat="1" applyFont="1" applyFill="1" applyBorder="1" applyAlignment="1">
      <alignment vertical="center" wrapText="1"/>
    </xf>
    <xf numFmtId="49" fontId="2" fillId="2" borderId="3"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12" xfId="0" applyFont="1" applyFill="1" applyBorder="1" applyAlignment="1">
      <alignment vertical="center" wrapText="1"/>
    </xf>
    <xf numFmtId="0" fontId="2" fillId="2" borderId="3" xfId="0" applyFont="1" applyFill="1" applyBorder="1" applyAlignment="1">
      <alignment vertical="center"/>
    </xf>
    <xf numFmtId="0" fontId="2" fillId="2" borderId="3" xfId="0" applyFont="1" applyFill="1" applyBorder="1" applyAlignment="1">
      <alignment horizontal="center" vertical="center"/>
    </xf>
    <xf numFmtId="49" fontId="2" fillId="2" borderId="3" xfId="0" applyNumberFormat="1" applyFont="1" applyFill="1" applyBorder="1" applyAlignment="1">
      <alignment horizontal="center" vertical="center"/>
    </xf>
    <xf numFmtId="0" fontId="4" fillId="0" borderId="14" xfId="0" applyFont="1" applyBorder="1" applyAlignment="1">
      <alignment horizontal="center" vertical="center" wrapText="1"/>
    </xf>
    <xf numFmtId="0" fontId="5" fillId="0" borderId="14" xfId="0" applyFont="1" applyBorder="1" applyAlignment="1">
      <alignment horizontal="center" vertical="center" wrapText="1"/>
    </xf>
    <xf numFmtId="49" fontId="2" fillId="0" borderId="3" xfId="0" applyNumberFormat="1" applyFont="1" applyFill="1" applyBorder="1" applyAlignment="1">
      <alignment vertical="center" wrapText="1"/>
    </xf>
    <xf numFmtId="49" fontId="2" fillId="0" borderId="3" xfId="0" applyNumberFormat="1" applyFont="1" applyFill="1" applyBorder="1" applyAlignment="1">
      <alignment horizontal="left" vertical="center" wrapText="1"/>
    </xf>
    <xf numFmtId="49" fontId="3"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2" borderId="17" xfId="0" applyNumberFormat="1" applyFont="1" applyFill="1" applyBorder="1" applyAlignment="1">
      <alignment horizontal="center" vertical="center" wrapText="1"/>
    </xf>
    <xf numFmtId="0" fontId="2" fillId="0" borderId="11" xfId="0"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17" fontId="2" fillId="0" borderId="11" xfId="0" applyNumberFormat="1" applyFont="1" applyFill="1" applyBorder="1" applyAlignment="1">
      <alignment horizontal="left" vertical="center" wrapText="1"/>
    </xf>
    <xf numFmtId="49" fontId="2" fillId="0" borderId="16" xfId="0" applyNumberFormat="1" applyFont="1" applyFill="1" applyBorder="1" applyAlignment="1">
      <alignment horizontal="left" vertical="center" wrapText="1"/>
    </xf>
    <xf numFmtId="49" fontId="2" fillId="0" borderId="16" xfId="0" applyNumberFormat="1" applyFont="1" applyFill="1" applyBorder="1" applyAlignment="1">
      <alignment horizontal="center" vertical="center" wrapText="1"/>
    </xf>
    <xf numFmtId="49" fontId="2" fillId="2" borderId="14" xfId="0" applyNumberFormat="1" applyFont="1" applyFill="1" applyBorder="1" applyAlignment="1">
      <alignment horizontal="left" vertical="center" wrapText="1"/>
    </xf>
    <xf numFmtId="49" fontId="2" fillId="0" borderId="14" xfId="0" applyNumberFormat="1" applyFont="1" applyFill="1" applyBorder="1" applyAlignment="1">
      <alignment horizontal="left" vertical="center" wrapText="1"/>
    </xf>
    <xf numFmtId="49" fontId="2" fillId="2" borderId="14" xfId="0" applyNumberFormat="1" applyFont="1" applyFill="1" applyBorder="1" applyAlignment="1">
      <alignment horizontal="center" vertical="center" wrapText="1"/>
    </xf>
    <xf numFmtId="1" fontId="2" fillId="2" borderId="3"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 fontId="2" fillId="0" borderId="11" xfId="0" applyNumberFormat="1" applyFont="1" applyFill="1" applyBorder="1" applyAlignment="1">
      <alignment horizontal="center" vertical="center" wrapText="1"/>
    </xf>
    <xf numFmtId="1" fontId="2" fillId="2" borderId="14" xfId="0" applyNumberFormat="1" applyFont="1" applyFill="1" applyBorder="1" applyAlignment="1">
      <alignment horizontal="center" vertical="center" wrapText="1"/>
    </xf>
    <xf numFmtId="1" fontId="2" fillId="0" borderId="16" xfId="0" applyNumberFormat="1" applyFont="1" applyFill="1" applyBorder="1" applyAlignment="1">
      <alignment horizontal="center" vertical="center" wrapText="1"/>
    </xf>
    <xf numFmtId="1" fontId="3" fillId="2" borderId="3" xfId="0" applyNumberFormat="1" applyFont="1" applyFill="1" applyBorder="1" applyAlignment="1">
      <alignment horizontal="center" vertical="center" wrapText="1"/>
    </xf>
    <xf numFmtId="43" fontId="2" fillId="2" borderId="2" xfId="1" applyFont="1" applyFill="1" applyBorder="1" applyAlignment="1">
      <alignment vertical="center" wrapText="1"/>
    </xf>
    <xf numFmtId="1" fontId="2" fillId="2" borderId="3" xfId="0" quotePrefix="1"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0" fillId="0" borderId="10" xfId="0" applyBorder="1"/>
    <xf numFmtId="49" fontId="3" fillId="2" borderId="8"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0" fontId="0" fillId="0" borderId="9" xfId="0" applyBorder="1"/>
    <xf numFmtId="0" fontId="0" fillId="0" borderId="18" xfId="0" applyBorder="1"/>
    <xf numFmtId="49" fontId="1" fillId="0" borderId="1" xfId="0" applyNumberFormat="1" applyFont="1" applyFill="1" applyBorder="1" applyAlignment="1">
      <alignment horizontal="center" vertical="center" wrapText="1"/>
    </xf>
    <xf numFmtId="0" fontId="0" fillId="0" borderId="1" xfId="0" applyFill="1" applyBorder="1"/>
    <xf numFmtId="49" fontId="1" fillId="2" borderId="4" xfId="0" applyNumberFormat="1" applyFont="1" applyFill="1" applyBorder="1" applyAlignment="1">
      <alignment horizontal="center" vertical="center" wrapText="1"/>
    </xf>
    <xf numFmtId="0" fontId="0" fillId="0" borderId="5" xfId="0" applyBorder="1"/>
    <xf numFmtId="0" fontId="0" fillId="0" borderId="6" xfId="0" applyBorder="1"/>
    <xf numFmtId="49" fontId="1" fillId="2" borderId="13" xfId="0" applyNumberFormat="1" applyFont="1" applyFill="1" applyBorder="1" applyAlignment="1">
      <alignment horizontal="center" vertical="center" wrapText="1"/>
    </xf>
  </cellXfs>
  <cellStyles count="2">
    <cellStyle name="Comma" xfId="1" builtinId="3"/>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9900"/>
      <rgbColor rgb="FFFF0000"/>
      <rgbColor rgb="FFDD7E6B"/>
      <rgbColor rgb="FFEA9999"/>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8"/>
  <sheetViews>
    <sheetView showGridLines="0" tabSelected="1" view="pageBreakPreview" zoomScale="55" zoomScaleNormal="55" zoomScaleSheetLayoutView="55" workbookViewId="0">
      <selection activeCell="B2" sqref="B2:G2"/>
    </sheetView>
  </sheetViews>
  <sheetFormatPr defaultColWidth="14.42578125" defaultRowHeight="15" customHeight="1" x14ac:dyDescent="0.25"/>
  <cols>
    <col min="1" max="1" width="6" style="1" customWidth="1"/>
    <col min="2" max="2" width="27.28515625" style="1" customWidth="1"/>
    <col min="3" max="3" width="5.85546875" style="1" customWidth="1"/>
    <col min="4" max="4" width="47" style="1" customWidth="1"/>
    <col min="5" max="5" width="86" style="1" customWidth="1"/>
    <col min="6" max="6" width="42.7109375" style="1" customWidth="1"/>
    <col min="7" max="7" width="27.42578125" style="1" customWidth="1"/>
    <col min="8" max="8" width="21" style="1" customWidth="1"/>
    <col min="9" max="10" width="15.140625" style="1" customWidth="1"/>
    <col min="11" max="22" width="21.140625" style="1" customWidth="1"/>
    <col min="23" max="23" width="14.42578125" style="1" customWidth="1"/>
    <col min="24" max="16384" width="14.42578125" style="1"/>
  </cols>
  <sheetData>
    <row r="1" spans="1:22" ht="23.25" customHeight="1" x14ac:dyDescent="0.25">
      <c r="A1" s="57" t="s">
        <v>114</v>
      </c>
      <c r="B1" s="58"/>
      <c r="C1" s="58"/>
      <c r="D1" s="58"/>
      <c r="E1" s="58"/>
      <c r="F1" s="58"/>
      <c r="G1" s="58"/>
      <c r="H1" s="58"/>
      <c r="I1" s="58"/>
      <c r="J1" s="58"/>
      <c r="K1" s="2"/>
      <c r="L1" s="2"/>
      <c r="M1" s="2"/>
      <c r="N1" s="2"/>
      <c r="O1" s="2"/>
      <c r="P1" s="2"/>
      <c r="Q1" s="2"/>
      <c r="R1" s="2"/>
      <c r="S1" s="2"/>
      <c r="T1" s="2"/>
      <c r="U1" s="2"/>
      <c r="V1" s="2"/>
    </row>
    <row r="2" spans="1:22" ht="18" customHeight="1" x14ac:dyDescent="0.25">
      <c r="A2" s="3"/>
      <c r="B2" s="59" t="s">
        <v>0</v>
      </c>
      <c r="C2" s="60"/>
      <c r="D2" s="60"/>
      <c r="E2" s="60"/>
      <c r="F2" s="60"/>
      <c r="G2" s="61"/>
      <c r="H2" s="62" t="s">
        <v>103</v>
      </c>
      <c r="I2" s="60"/>
      <c r="J2" s="60"/>
      <c r="K2" s="4"/>
      <c r="L2" s="2"/>
      <c r="M2" s="2"/>
      <c r="N2" s="2"/>
      <c r="O2" s="2"/>
      <c r="P2" s="2"/>
      <c r="Q2" s="2"/>
      <c r="R2" s="2"/>
      <c r="S2" s="2"/>
      <c r="T2" s="2"/>
      <c r="U2" s="2"/>
      <c r="V2" s="2"/>
    </row>
    <row r="3" spans="1:22" ht="95.25" customHeight="1" x14ac:dyDescent="0.25">
      <c r="A3" s="5" t="s">
        <v>1</v>
      </c>
      <c r="B3" s="5" t="s">
        <v>2</v>
      </c>
      <c r="C3" s="6"/>
      <c r="D3" s="7" t="s">
        <v>3</v>
      </c>
      <c r="E3" s="5" t="s">
        <v>4</v>
      </c>
      <c r="F3" s="5" t="s">
        <v>5</v>
      </c>
      <c r="G3" s="7" t="s">
        <v>6</v>
      </c>
      <c r="H3" s="20" t="s">
        <v>58</v>
      </c>
      <c r="I3" s="8" t="s">
        <v>7</v>
      </c>
      <c r="J3" s="8" t="s">
        <v>8</v>
      </c>
      <c r="K3" s="9"/>
      <c r="L3" s="10"/>
      <c r="M3" s="10"/>
      <c r="N3" s="10"/>
      <c r="O3" s="10"/>
      <c r="P3" s="10"/>
      <c r="Q3" s="10"/>
      <c r="R3" s="10"/>
      <c r="S3" s="10"/>
      <c r="T3" s="10"/>
      <c r="U3" s="10"/>
      <c r="V3" s="10"/>
    </row>
    <row r="4" spans="1:22" ht="267.75" customHeight="1" x14ac:dyDescent="0.25">
      <c r="A4" s="44">
        <v>1</v>
      </c>
      <c r="B4" s="46" t="s">
        <v>9</v>
      </c>
      <c r="C4" s="8" t="s">
        <v>10</v>
      </c>
      <c r="D4" s="11" t="s">
        <v>11</v>
      </c>
      <c r="E4" s="11" t="s">
        <v>107</v>
      </c>
      <c r="F4" s="12" t="s">
        <v>106</v>
      </c>
      <c r="G4" s="11" t="s">
        <v>105</v>
      </c>
      <c r="H4" s="36">
        <f>I4+J4</f>
        <v>80</v>
      </c>
      <c r="I4" s="36">
        <v>40</v>
      </c>
      <c r="J4" s="36">
        <v>40</v>
      </c>
      <c r="K4" s="4"/>
      <c r="L4" s="42"/>
      <c r="M4" s="42"/>
      <c r="N4" s="2"/>
      <c r="O4" s="2"/>
      <c r="P4" s="2"/>
      <c r="Q4" s="2"/>
      <c r="R4" s="2"/>
      <c r="S4" s="2"/>
      <c r="T4" s="2"/>
      <c r="U4" s="2"/>
      <c r="V4" s="2"/>
    </row>
    <row r="5" spans="1:22" ht="239.25" customHeight="1" x14ac:dyDescent="0.25">
      <c r="A5" s="55"/>
      <c r="B5" s="55"/>
      <c r="C5" s="5" t="s">
        <v>12</v>
      </c>
      <c r="D5" s="12" t="s">
        <v>13</v>
      </c>
      <c r="E5" s="22" t="s">
        <v>81</v>
      </c>
      <c r="F5" s="12" t="s">
        <v>14</v>
      </c>
      <c r="G5" s="11" t="s">
        <v>15</v>
      </c>
      <c r="H5" s="36">
        <f t="shared" ref="H5:H26" si="0">I5+J5</f>
        <v>370</v>
      </c>
      <c r="I5" s="36">
        <v>250</v>
      </c>
      <c r="J5" s="36">
        <v>120</v>
      </c>
      <c r="K5" s="4"/>
      <c r="L5" s="42"/>
      <c r="M5" s="42"/>
      <c r="N5" s="2"/>
      <c r="O5" s="2"/>
      <c r="P5" s="2"/>
      <c r="Q5" s="2"/>
      <c r="R5" s="2"/>
      <c r="S5" s="2"/>
      <c r="T5" s="2"/>
      <c r="U5" s="2"/>
      <c r="V5" s="2"/>
    </row>
    <row r="6" spans="1:22" ht="68.25" customHeight="1" x14ac:dyDescent="0.25">
      <c r="A6" s="55"/>
      <c r="B6" s="55"/>
      <c r="C6" s="8" t="s">
        <v>16</v>
      </c>
      <c r="D6" s="12" t="s">
        <v>17</v>
      </c>
      <c r="E6" s="12" t="s">
        <v>87</v>
      </c>
      <c r="F6" s="12" t="s">
        <v>14</v>
      </c>
      <c r="G6" s="11" t="s">
        <v>18</v>
      </c>
      <c r="H6" s="36">
        <f t="shared" si="0"/>
        <v>135</v>
      </c>
      <c r="I6" s="36">
        <v>120</v>
      </c>
      <c r="J6" s="36">
        <v>15</v>
      </c>
      <c r="K6" s="4"/>
      <c r="L6" s="42"/>
      <c r="M6" s="42"/>
      <c r="N6" s="2"/>
      <c r="O6" s="2"/>
      <c r="P6" s="2"/>
      <c r="Q6" s="2"/>
      <c r="R6" s="2"/>
      <c r="S6" s="2"/>
      <c r="T6" s="2"/>
      <c r="U6" s="2"/>
      <c r="V6" s="2"/>
    </row>
    <row r="7" spans="1:22" ht="116.25" x14ac:dyDescent="0.25">
      <c r="A7" s="56"/>
      <c r="B7" s="56"/>
      <c r="C7" s="8" t="s">
        <v>19</v>
      </c>
      <c r="D7" s="11" t="s">
        <v>92</v>
      </c>
      <c r="E7" s="11" t="s">
        <v>93</v>
      </c>
      <c r="F7" s="13" t="s">
        <v>94</v>
      </c>
      <c r="G7" s="11" t="s">
        <v>15</v>
      </c>
      <c r="H7" s="36">
        <f t="shared" ref="H7:H8" si="1">I7+J7</f>
        <v>53</v>
      </c>
      <c r="I7" s="36">
        <v>27</v>
      </c>
      <c r="J7" s="36">
        <v>26</v>
      </c>
      <c r="K7" s="4"/>
      <c r="L7" s="42"/>
      <c r="M7" s="42"/>
      <c r="N7" s="2"/>
      <c r="O7" s="2"/>
      <c r="P7" s="2"/>
      <c r="Q7" s="2"/>
      <c r="R7" s="2"/>
      <c r="S7" s="2"/>
      <c r="T7" s="2"/>
      <c r="U7" s="2"/>
      <c r="V7" s="2"/>
    </row>
    <row r="8" spans="1:22" ht="69.75" x14ac:dyDescent="0.25">
      <c r="A8" s="56"/>
      <c r="B8" s="56"/>
      <c r="C8" s="8" t="s">
        <v>91</v>
      </c>
      <c r="D8" s="11" t="s">
        <v>20</v>
      </c>
      <c r="E8" s="11" t="s">
        <v>59</v>
      </c>
      <c r="F8" s="13" t="s">
        <v>21</v>
      </c>
      <c r="G8" s="11" t="s">
        <v>15</v>
      </c>
      <c r="H8" s="36">
        <f t="shared" si="1"/>
        <v>40</v>
      </c>
      <c r="I8" s="36">
        <v>30</v>
      </c>
      <c r="J8" s="36">
        <v>10</v>
      </c>
      <c r="K8" s="4"/>
      <c r="L8" s="42"/>
      <c r="M8" s="42"/>
      <c r="N8" s="2"/>
      <c r="O8" s="2"/>
      <c r="P8" s="2"/>
      <c r="Q8" s="2"/>
      <c r="R8" s="2"/>
      <c r="S8" s="2"/>
      <c r="T8" s="2"/>
      <c r="U8" s="2"/>
      <c r="V8" s="2"/>
    </row>
    <row r="9" spans="1:22" ht="46.5" x14ac:dyDescent="0.25">
      <c r="A9" s="45"/>
      <c r="B9" s="45"/>
      <c r="C9" s="8" t="s">
        <v>95</v>
      </c>
      <c r="D9" s="11" t="s">
        <v>96</v>
      </c>
      <c r="E9" s="11" t="s">
        <v>97</v>
      </c>
      <c r="F9" s="13" t="s">
        <v>98</v>
      </c>
      <c r="G9" s="11" t="s">
        <v>99</v>
      </c>
      <c r="H9" s="36">
        <f t="shared" si="0"/>
        <v>1100</v>
      </c>
      <c r="I9" s="36">
        <v>1100</v>
      </c>
      <c r="J9" s="36">
        <v>0</v>
      </c>
      <c r="K9" s="4"/>
      <c r="L9" s="42"/>
      <c r="M9" s="42"/>
      <c r="N9" s="2"/>
      <c r="O9" s="2"/>
      <c r="P9" s="2"/>
      <c r="Q9" s="2"/>
      <c r="R9" s="2"/>
      <c r="S9" s="2"/>
      <c r="T9" s="2"/>
      <c r="U9" s="2"/>
      <c r="V9" s="2"/>
    </row>
    <row r="10" spans="1:22" ht="209.25" x14ac:dyDescent="0.25">
      <c r="A10" s="44">
        <v>2</v>
      </c>
      <c r="B10" s="46" t="s">
        <v>22</v>
      </c>
      <c r="C10" s="8" t="s">
        <v>23</v>
      </c>
      <c r="D10" s="11" t="s">
        <v>82</v>
      </c>
      <c r="E10" s="11" t="s">
        <v>24</v>
      </c>
      <c r="F10" s="13" t="s">
        <v>25</v>
      </c>
      <c r="G10" s="11" t="s">
        <v>108</v>
      </c>
      <c r="H10" s="36">
        <f t="shared" si="0"/>
        <v>500</v>
      </c>
      <c r="I10" s="36">
        <v>300</v>
      </c>
      <c r="J10" s="36">
        <v>200</v>
      </c>
      <c r="K10" s="4"/>
      <c r="L10" s="42"/>
      <c r="M10" s="42"/>
      <c r="N10" s="2"/>
      <c r="O10" s="2"/>
      <c r="P10" s="2"/>
      <c r="Q10" s="2"/>
      <c r="R10" s="2"/>
      <c r="S10" s="2"/>
      <c r="T10" s="2"/>
      <c r="U10" s="2"/>
      <c r="V10" s="2"/>
    </row>
    <row r="11" spans="1:22" ht="188.25" customHeight="1" x14ac:dyDescent="0.25">
      <c r="A11" s="55"/>
      <c r="B11" s="55"/>
      <c r="C11" s="8" t="s">
        <v>26</v>
      </c>
      <c r="D11" s="11" t="s">
        <v>27</v>
      </c>
      <c r="E11" s="11" t="s">
        <v>24</v>
      </c>
      <c r="F11" s="13" t="s">
        <v>25</v>
      </c>
      <c r="G11" s="11" t="s">
        <v>108</v>
      </c>
      <c r="H11" s="36">
        <f t="shared" si="0"/>
        <v>600</v>
      </c>
      <c r="I11" s="36">
        <v>400</v>
      </c>
      <c r="J11" s="36">
        <v>200</v>
      </c>
      <c r="K11" s="4"/>
      <c r="L11" s="42"/>
      <c r="M11" s="42"/>
      <c r="N11" s="2"/>
      <c r="O11" s="2"/>
      <c r="P11" s="2"/>
      <c r="Q11" s="2"/>
      <c r="R11" s="2"/>
      <c r="S11" s="2"/>
      <c r="T11" s="2"/>
      <c r="U11" s="2"/>
      <c r="V11" s="2"/>
    </row>
    <row r="12" spans="1:22" ht="217.5" customHeight="1" x14ac:dyDescent="0.25">
      <c r="A12" s="55"/>
      <c r="B12" s="55"/>
      <c r="C12" s="24" t="s">
        <v>29</v>
      </c>
      <c r="D12" s="23" t="s">
        <v>30</v>
      </c>
      <c r="E12" s="23" t="s">
        <v>109</v>
      </c>
      <c r="F12" s="25" t="s">
        <v>14</v>
      </c>
      <c r="G12" s="23" t="s">
        <v>110</v>
      </c>
      <c r="H12" s="36">
        <f t="shared" si="0"/>
        <v>430</v>
      </c>
      <c r="I12" s="37">
        <v>200</v>
      </c>
      <c r="J12" s="37">
        <v>230</v>
      </c>
      <c r="K12" s="4"/>
      <c r="L12" s="42"/>
      <c r="M12" s="42"/>
      <c r="N12" s="2"/>
      <c r="O12" s="2"/>
      <c r="P12" s="2"/>
      <c r="Q12" s="2"/>
      <c r="R12" s="2"/>
      <c r="S12" s="2"/>
      <c r="T12" s="2"/>
      <c r="U12" s="2"/>
      <c r="V12" s="2"/>
    </row>
    <row r="13" spans="1:22" ht="93" x14ac:dyDescent="0.25">
      <c r="A13" s="55"/>
      <c r="B13" s="55"/>
      <c r="C13" s="20" t="s">
        <v>31</v>
      </c>
      <c r="D13" s="23" t="s">
        <v>67</v>
      </c>
      <c r="E13" s="23" t="s">
        <v>46</v>
      </c>
      <c r="F13" s="21" t="s">
        <v>60</v>
      </c>
      <c r="G13" s="11" t="s">
        <v>28</v>
      </c>
      <c r="H13" s="37">
        <f t="shared" ref="H13:H14" si="2">I13+J13</f>
        <v>40</v>
      </c>
      <c r="I13" s="37">
        <v>35</v>
      </c>
      <c r="J13" s="37">
        <v>5</v>
      </c>
      <c r="K13" s="4"/>
      <c r="L13" s="42"/>
      <c r="M13" s="42"/>
      <c r="N13" s="2"/>
      <c r="O13" s="2"/>
      <c r="P13" s="2"/>
      <c r="Q13" s="2"/>
      <c r="R13" s="2"/>
      <c r="S13" s="2"/>
      <c r="T13" s="2"/>
      <c r="U13" s="2"/>
      <c r="V13" s="2"/>
    </row>
    <row r="14" spans="1:22" ht="209.25" x14ac:dyDescent="0.25">
      <c r="A14" s="56"/>
      <c r="B14" s="56"/>
      <c r="C14" s="8" t="s">
        <v>63</v>
      </c>
      <c r="D14" s="11" t="s">
        <v>83</v>
      </c>
      <c r="E14" s="11" t="s">
        <v>32</v>
      </c>
      <c r="F14" s="13" t="s">
        <v>61</v>
      </c>
      <c r="G14" s="11" t="s">
        <v>18</v>
      </c>
      <c r="H14" s="36">
        <f t="shared" si="2"/>
        <v>300</v>
      </c>
      <c r="I14" s="36">
        <v>200</v>
      </c>
      <c r="J14" s="36">
        <v>100</v>
      </c>
      <c r="K14" s="4"/>
      <c r="L14" s="42"/>
      <c r="M14" s="42"/>
      <c r="N14" s="2"/>
      <c r="O14" s="2"/>
      <c r="P14" s="2"/>
      <c r="Q14" s="2"/>
      <c r="R14" s="2"/>
      <c r="S14" s="2"/>
      <c r="T14" s="2"/>
      <c r="U14" s="2"/>
      <c r="V14" s="2"/>
    </row>
    <row r="15" spans="1:22" ht="69.75" x14ac:dyDescent="0.25">
      <c r="A15" s="45"/>
      <c r="B15" s="45"/>
      <c r="C15" s="8" t="s">
        <v>100</v>
      </c>
      <c r="D15" s="11" t="s">
        <v>101</v>
      </c>
      <c r="E15" s="11" t="s">
        <v>97</v>
      </c>
      <c r="F15" s="13" t="s">
        <v>98</v>
      </c>
      <c r="G15" s="11" t="s">
        <v>99</v>
      </c>
      <c r="H15" s="36">
        <f t="shared" si="0"/>
        <v>400</v>
      </c>
      <c r="I15" s="36">
        <v>400</v>
      </c>
      <c r="J15" s="43" t="s">
        <v>104</v>
      </c>
      <c r="K15" s="4"/>
      <c r="L15" s="42"/>
      <c r="M15" s="42"/>
      <c r="N15" s="2"/>
      <c r="O15" s="2"/>
      <c r="P15" s="2"/>
      <c r="Q15" s="2"/>
      <c r="R15" s="2"/>
      <c r="S15" s="2"/>
      <c r="T15" s="2"/>
      <c r="U15" s="2"/>
      <c r="V15" s="2"/>
    </row>
    <row r="16" spans="1:22" ht="171.75" customHeight="1" x14ac:dyDescent="0.25">
      <c r="A16" s="44">
        <v>3</v>
      </c>
      <c r="B16" s="46" t="s">
        <v>33</v>
      </c>
      <c r="C16" s="8" t="s">
        <v>34</v>
      </c>
      <c r="D16" s="11" t="s">
        <v>68</v>
      </c>
      <c r="E16" s="23" t="s">
        <v>84</v>
      </c>
      <c r="F16" s="13" t="s">
        <v>35</v>
      </c>
      <c r="G16" s="11" t="s">
        <v>69</v>
      </c>
      <c r="H16" s="36">
        <f t="shared" si="0"/>
        <v>120</v>
      </c>
      <c r="I16" s="36">
        <v>100</v>
      </c>
      <c r="J16" s="36">
        <v>20</v>
      </c>
      <c r="K16" s="4"/>
      <c r="L16" s="42"/>
      <c r="M16" s="42"/>
      <c r="N16" s="2"/>
      <c r="O16" s="2"/>
      <c r="P16" s="2"/>
      <c r="Q16" s="2"/>
      <c r="R16" s="2"/>
      <c r="S16" s="2"/>
      <c r="T16" s="2"/>
      <c r="U16" s="2"/>
      <c r="V16" s="2"/>
    </row>
    <row r="17" spans="1:22" ht="152.25" customHeight="1" x14ac:dyDescent="0.25">
      <c r="A17" s="45"/>
      <c r="B17" s="45"/>
      <c r="C17" s="5" t="s">
        <v>36</v>
      </c>
      <c r="D17" s="12" t="s">
        <v>62</v>
      </c>
      <c r="E17" s="12" t="s">
        <v>70</v>
      </c>
      <c r="F17" s="25" t="s">
        <v>14</v>
      </c>
      <c r="G17" s="11" t="s">
        <v>18</v>
      </c>
      <c r="H17" s="36">
        <f t="shared" si="0"/>
        <v>150</v>
      </c>
      <c r="I17" s="36">
        <v>100</v>
      </c>
      <c r="J17" s="36">
        <v>50</v>
      </c>
      <c r="K17" s="4"/>
      <c r="L17" s="42"/>
      <c r="M17" s="42"/>
      <c r="N17" s="2"/>
      <c r="O17" s="2"/>
      <c r="P17" s="2"/>
      <c r="Q17" s="2"/>
      <c r="R17" s="2"/>
      <c r="S17" s="2"/>
      <c r="T17" s="2"/>
      <c r="U17" s="2"/>
      <c r="V17" s="2"/>
    </row>
    <row r="18" spans="1:22" ht="102.75" customHeight="1" x14ac:dyDescent="0.25">
      <c r="A18" s="50">
        <v>4</v>
      </c>
      <c r="B18" s="47" t="s">
        <v>74</v>
      </c>
      <c r="C18" s="24" t="s">
        <v>37</v>
      </c>
      <c r="D18" s="23" t="s">
        <v>38</v>
      </c>
      <c r="E18" s="23" t="s">
        <v>39</v>
      </c>
      <c r="F18" s="25" t="s">
        <v>14</v>
      </c>
      <c r="G18" s="23" t="s">
        <v>40</v>
      </c>
      <c r="H18" s="37">
        <f t="shared" si="0"/>
        <v>145</v>
      </c>
      <c r="I18" s="37">
        <v>80</v>
      </c>
      <c r="J18" s="37">
        <v>65</v>
      </c>
      <c r="K18" s="4"/>
      <c r="L18" s="42"/>
      <c r="M18" s="42"/>
      <c r="N18" s="2"/>
      <c r="O18" s="2"/>
      <c r="P18" s="2"/>
      <c r="Q18" s="2"/>
      <c r="R18" s="2"/>
      <c r="S18" s="2"/>
      <c r="T18" s="2"/>
      <c r="U18" s="2"/>
      <c r="V18" s="2"/>
    </row>
    <row r="19" spans="1:22" ht="91.5" customHeight="1" x14ac:dyDescent="0.25">
      <c r="A19" s="51"/>
      <c r="B19" s="48"/>
      <c r="C19" s="24" t="s">
        <v>73</v>
      </c>
      <c r="D19" s="23" t="s">
        <v>79</v>
      </c>
      <c r="E19" s="23" t="s">
        <v>42</v>
      </c>
      <c r="F19" s="23" t="s">
        <v>43</v>
      </c>
      <c r="G19" s="23" t="s">
        <v>44</v>
      </c>
      <c r="H19" s="37">
        <f t="shared" si="0"/>
        <v>108</v>
      </c>
      <c r="I19" s="37">
        <v>80</v>
      </c>
      <c r="J19" s="37">
        <v>28</v>
      </c>
      <c r="K19" s="4"/>
      <c r="L19" s="42"/>
      <c r="M19" s="42"/>
      <c r="N19" s="2"/>
      <c r="O19" s="2"/>
      <c r="P19" s="2"/>
      <c r="Q19" s="2"/>
      <c r="R19" s="2"/>
      <c r="S19" s="2"/>
      <c r="T19" s="2"/>
      <c r="U19" s="2"/>
      <c r="V19" s="2"/>
    </row>
    <row r="20" spans="1:22" ht="139.5" x14ac:dyDescent="0.25">
      <c r="A20" s="51"/>
      <c r="B20" s="48"/>
      <c r="C20" s="24" t="s">
        <v>41</v>
      </c>
      <c r="D20" s="28" t="s">
        <v>71</v>
      </c>
      <c r="E20" s="28" t="s">
        <v>72</v>
      </c>
      <c r="F20" s="29" t="s">
        <v>43</v>
      </c>
      <c r="G20" s="30" t="s">
        <v>69</v>
      </c>
      <c r="H20" s="38">
        <f t="shared" si="0"/>
        <v>100</v>
      </c>
      <c r="I20" s="38">
        <f>15+60+10+15</f>
        <v>100</v>
      </c>
      <c r="J20" s="38">
        <v>0</v>
      </c>
      <c r="K20" s="4"/>
      <c r="L20" s="42"/>
      <c r="M20" s="42"/>
      <c r="N20" s="2"/>
      <c r="O20" s="2"/>
      <c r="P20" s="2"/>
      <c r="Q20" s="2"/>
      <c r="R20" s="2"/>
      <c r="S20" s="2"/>
      <c r="T20" s="2"/>
      <c r="U20" s="2"/>
      <c r="V20" s="2"/>
    </row>
    <row r="21" spans="1:22" ht="255.75" x14ac:dyDescent="0.25">
      <c r="A21" s="51"/>
      <c r="B21" s="48"/>
      <c r="C21" s="26" t="s">
        <v>45</v>
      </c>
      <c r="D21" s="33" t="s">
        <v>85</v>
      </c>
      <c r="E21" s="34" t="s">
        <v>42</v>
      </c>
      <c r="F21" s="35" t="s">
        <v>47</v>
      </c>
      <c r="G21" s="33" t="s">
        <v>18</v>
      </c>
      <c r="H21" s="39">
        <f>I21+J21</f>
        <v>250</v>
      </c>
      <c r="I21" s="39">
        <v>100</v>
      </c>
      <c r="J21" s="39">
        <v>150</v>
      </c>
      <c r="K21" s="4"/>
      <c r="L21" s="42"/>
      <c r="M21" s="42"/>
      <c r="N21" s="2"/>
      <c r="O21" s="2"/>
      <c r="P21" s="2"/>
      <c r="Q21" s="2"/>
      <c r="R21" s="2"/>
      <c r="S21" s="2"/>
      <c r="T21" s="2"/>
      <c r="U21" s="2"/>
      <c r="V21" s="2"/>
    </row>
    <row r="22" spans="1:22" ht="69.75" x14ac:dyDescent="0.25">
      <c r="A22" s="52"/>
      <c r="B22" s="49"/>
      <c r="C22" s="27" t="s">
        <v>88</v>
      </c>
      <c r="D22" s="33" t="s">
        <v>89</v>
      </c>
      <c r="E22" s="34" t="s">
        <v>111</v>
      </c>
      <c r="F22" s="35" t="s">
        <v>112</v>
      </c>
      <c r="G22" s="33" t="s">
        <v>18</v>
      </c>
      <c r="H22" s="40">
        <f t="shared" ref="H22" si="3">I22+J22</f>
        <v>70</v>
      </c>
      <c r="I22" s="40">
        <v>70</v>
      </c>
      <c r="J22" s="40">
        <v>0</v>
      </c>
      <c r="K22" s="4"/>
      <c r="L22" s="42"/>
      <c r="M22" s="42"/>
      <c r="N22" s="2"/>
      <c r="O22" s="2"/>
      <c r="P22" s="2"/>
      <c r="Q22" s="2"/>
      <c r="R22" s="2"/>
      <c r="S22" s="2"/>
      <c r="T22" s="2"/>
      <c r="U22" s="2"/>
      <c r="V22" s="2"/>
    </row>
    <row r="23" spans="1:22" ht="209.25" x14ac:dyDescent="0.25">
      <c r="A23" s="50">
        <v>5</v>
      </c>
      <c r="B23" s="53" t="s">
        <v>48</v>
      </c>
      <c r="C23" s="24" t="s">
        <v>75</v>
      </c>
      <c r="D23" s="31" t="s">
        <v>80</v>
      </c>
      <c r="E23" s="31" t="s">
        <v>77</v>
      </c>
      <c r="F23" s="32" t="s">
        <v>113</v>
      </c>
      <c r="G23" s="31" t="s">
        <v>53</v>
      </c>
      <c r="H23" s="40">
        <f t="shared" si="0"/>
        <v>100</v>
      </c>
      <c r="I23" s="40">
        <v>80</v>
      </c>
      <c r="J23" s="40">
        <v>20</v>
      </c>
      <c r="K23" s="4"/>
      <c r="L23" s="42"/>
      <c r="M23" s="42"/>
      <c r="N23" s="2"/>
      <c r="O23" s="2"/>
      <c r="P23" s="2"/>
      <c r="Q23" s="2"/>
      <c r="R23" s="2"/>
      <c r="S23" s="2"/>
      <c r="T23" s="2"/>
      <c r="U23" s="2"/>
      <c r="V23" s="2"/>
    </row>
    <row r="24" spans="1:22" ht="116.25" x14ac:dyDescent="0.25">
      <c r="A24" s="52"/>
      <c r="B24" s="54"/>
      <c r="C24" s="8" t="s">
        <v>90</v>
      </c>
      <c r="D24" s="11" t="s">
        <v>55</v>
      </c>
      <c r="E24" s="11" t="s">
        <v>78</v>
      </c>
      <c r="F24" s="13" t="s">
        <v>52</v>
      </c>
      <c r="G24" s="11" t="s">
        <v>76</v>
      </c>
      <c r="H24" s="36">
        <f t="shared" ref="H24" si="4">I24+J24</f>
        <v>24</v>
      </c>
      <c r="I24" s="36">
        <v>12</v>
      </c>
      <c r="J24" s="36">
        <v>12</v>
      </c>
      <c r="K24" s="4"/>
      <c r="L24" s="42"/>
      <c r="M24" s="42"/>
      <c r="N24" s="2"/>
      <c r="O24" s="2"/>
      <c r="P24" s="2"/>
      <c r="Q24" s="2"/>
      <c r="R24" s="2"/>
      <c r="S24" s="2"/>
      <c r="T24" s="2"/>
      <c r="U24" s="2"/>
      <c r="V24" s="2"/>
    </row>
    <row r="25" spans="1:22" ht="139.5" x14ac:dyDescent="0.25">
      <c r="A25" s="44">
        <v>6</v>
      </c>
      <c r="B25" s="46" t="s">
        <v>49</v>
      </c>
      <c r="C25" s="8" t="s">
        <v>50</v>
      </c>
      <c r="D25" s="11" t="s">
        <v>51</v>
      </c>
      <c r="E25" s="11" t="s">
        <v>115</v>
      </c>
      <c r="F25" s="13" t="s">
        <v>64</v>
      </c>
      <c r="G25" s="11" t="s">
        <v>53</v>
      </c>
      <c r="H25" s="36">
        <f t="shared" si="0"/>
        <v>160</v>
      </c>
      <c r="I25" s="36">
        <v>150</v>
      </c>
      <c r="J25" s="36">
        <v>10</v>
      </c>
      <c r="K25" s="4"/>
      <c r="L25" s="42"/>
      <c r="M25" s="42"/>
      <c r="N25" s="2"/>
      <c r="O25" s="2"/>
      <c r="P25" s="2"/>
      <c r="Q25" s="2"/>
      <c r="R25" s="2"/>
      <c r="S25" s="2"/>
      <c r="T25" s="2"/>
      <c r="U25" s="2"/>
      <c r="V25" s="2"/>
    </row>
    <row r="26" spans="1:22" ht="162.75" x14ac:dyDescent="0.25">
      <c r="A26" s="45"/>
      <c r="B26" s="45"/>
      <c r="C26" s="8" t="s">
        <v>54</v>
      </c>
      <c r="D26" s="11" t="s">
        <v>102</v>
      </c>
      <c r="E26" s="11" t="s">
        <v>86</v>
      </c>
      <c r="F26" s="13" t="s">
        <v>56</v>
      </c>
      <c r="G26" s="11" t="s">
        <v>18</v>
      </c>
      <c r="H26" s="36">
        <f t="shared" si="0"/>
        <v>700</v>
      </c>
      <c r="I26" s="36">
        <v>400</v>
      </c>
      <c r="J26" s="36">
        <v>300</v>
      </c>
      <c r="K26" s="16"/>
      <c r="L26" s="42"/>
      <c r="M26" s="42"/>
      <c r="N26" s="2"/>
      <c r="O26" s="2"/>
      <c r="P26" s="2"/>
      <c r="Q26" s="2"/>
      <c r="R26" s="2"/>
      <c r="S26" s="2"/>
      <c r="T26" s="2"/>
      <c r="U26" s="2"/>
      <c r="V26" s="2"/>
    </row>
    <row r="27" spans="1:22" ht="23.25" customHeight="1" x14ac:dyDescent="0.25">
      <c r="A27" s="15"/>
      <c r="B27" s="3"/>
      <c r="C27" s="3"/>
      <c r="D27" s="17"/>
      <c r="E27" s="17"/>
      <c r="F27" s="15"/>
      <c r="G27" s="11"/>
      <c r="H27" s="41">
        <f>SUM(H4:H26)</f>
        <v>5975</v>
      </c>
      <c r="I27" s="41">
        <f>SUM(I4:I26)</f>
        <v>4374</v>
      </c>
      <c r="J27" s="41">
        <f>SUM(J4:J26)</f>
        <v>1601</v>
      </c>
      <c r="K27" s="4"/>
      <c r="L27" s="42"/>
      <c r="M27" s="42"/>
      <c r="N27" s="2"/>
      <c r="O27" s="2"/>
      <c r="P27" s="2"/>
      <c r="Q27" s="2"/>
      <c r="R27" s="2"/>
      <c r="S27" s="2"/>
      <c r="T27" s="2"/>
      <c r="U27" s="2"/>
      <c r="V27" s="2"/>
    </row>
    <row r="28" spans="1:22" ht="18" customHeight="1" x14ac:dyDescent="0.25">
      <c r="A28" s="15"/>
      <c r="B28" s="3"/>
      <c r="C28" s="3"/>
      <c r="D28" s="17"/>
      <c r="E28" s="17"/>
      <c r="F28" s="15"/>
      <c r="G28" s="14"/>
      <c r="H28" s="19" t="s">
        <v>66</v>
      </c>
      <c r="I28" s="18" t="s">
        <v>57</v>
      </c>
      <c r="J28" s="19" t="s">
        <v>65</v>
      </c>
      <c r="K28" s="2"/>
      <c r="L28" s="2"/>
      <c r="M28" s="2"/>
      <c r="N28" s="2"/>
      <c r="O28" s="2"/>
      <c r="P28" s="2"/>
      <c r="Q28" s="2"/>
      <c r="R28" s="2"/>
      <c r="S28" s="2"/>
      <c r="T28" s="2"/>
      <c r="U28" s="2"/>
      <c r="V28" s="2"/>
    </row>
  </sheetData>
  <mergeCells count="15">
    <mergeCell ref="A10:A15"/>
    <mergeCell ref="B10:B15"/>
    <mergeCell ref="A1:J1"/>
    <mergeCell ref="B2:G2"/>
    <mergeCell ref="H2:J2"/>
    <mergeCell ref="A4:A9"/>
    <mergeCell ref="B4:B9"/>
    <mergeCell ref="A16:A17"/>
    <mergeCell ref="B16:B17"/>
    <mergeCell ref="A25:A26"/>
    <mergeCell ref="B25:B26"/>
    <mergeCell ref="B18:B22"/>
    <mergeCell ref="A18:A22"/>
    <mergeCell ref="A23:A24"/>
    <mergeCell ref="B23:B24"/>
  </mergeCells>
  <pageMargins left="0.51181102362204722" right="0.11811023622047245" top="0.55118110236220474" bottom="0.35433070866141736" header="0" footer="0"/>
  <pageSetup scale="44" orientation="landscape" r:id="rId1"/>
  <headerFooter>
    <oddFooter>&amp;C&amp;"Helvetica Neue,Regular"&amp;12&amp;K000000&amp;P</oddFooter>
  </headerFooter>
  <rowBreaks count="2" manualBreakCount="2">
    <brk id="9" max="12" man="1"/>
    <brk id="22" max="12"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Board 2023</vt:lpstr>
      <vt:lpstr>'Board 2023'!Print_Area</vt:lpstr>
      <vt:lpstr>'Board 2023'!Print_Titles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RAKESH BISHT</dc:creator>
  <cp:lastModifiedBy>RAKESH BISHT</cp:lastModifiedBy>
  <cp:lastPrinted>2023-09-11T10:19:50Z</cp:lastPrinted>
  <dcterms:created xsi:type="dcterms:W3CDTF">2023-04-21T10:25:59Z</dcterms:created>
  <dcterms:modified xsi:type="dcterms:W3CDTF">2025-11-26T05:48:14Z</dcterms:modified>
</cp:coreProperties>
</file>